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DECYZJE O WSPARCIU\WZORY DOKUMENTÓW\"/>
    </mc:Choice>
  </mc:AlternateContent>
  <bookViews>
    <workbookView xWindow="0" yWindow="0" windowWidth="28800" windowHeight="121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" l="1"/>
  <c r="J7" i="1"/>
  <c r="I7" i="1"/>
  <c r="H7" i="1"/>
  <c r="L7" i="1" l="1"/>
  <c r="M7" i="1" l="1"/>
  <c r="B6" i="1" s="1"/>
</calcChain>
</file>

<file path=xl/sharedStrings.xml><?xml version="1.0" encoding="utf-8"?>
<sst xmlns="http://schemas.openxmlformats.org/spreadsheetml/2006/main" count="24" uniqueCount="22">
  <si>
    <t>Xw</t>
  </si>
  <si>
    <t>Xp</t>
  </si>
  <si>
    <t>Nowe miejsca pracy</t>
  </si>
  <si>
    <t>Xz</t>
  </si>
  <si>
    <t>tak</t>
  </si>
  <si>
    <t>nie</t>
  </si>
  <si>
    <t>Xi</t>
  </si>
  <si>
    <t>Współczynnik nakładów</t>
  </si>
  <si>
    <t>duży</t>
  </si>
  <si>
    <t xml:space="preserve">średni </t>
  </si>
  <si>
    <t>mały</t>
  </si>
  <si>
    <t>mikro</t>
  </si>
  <si>
    <t>Xmsp</t>
  </si>
  <si>
    <t>Powierzchnia
(m2)</t>
  </si>
  <si>
    <t>Wydatki inwestycyjne
(zł)</t>
  </si>
  <si>
    <t>Kalkulator miesięcznej opłaty do zarządzającego obszarem:</t>
  </si>
  <si>
    <t>Wielkość przedsiębiorstwa
(wybór z listy)</t>
  </si>
  <si>
    <t>Okres obowiązywania decyzji - w latach
(wybór z listy)</t>
  </si>
  <si>
    <t>Miesięczna opłata netto</t>
  </si>
  <si>
    <t>Infrastruktura techniczna*
(wybór z listy)</t>
  </si>
  <si>
    <t>*w przypadku korzystania z infrastruktury technicznej zarządzanej przez Kostrzyńsko-Słubicką Specjalną Strefę Ekonomiczną S.A. proszę wybrać "tak" w przeciwnym razie "nie"</t>
  </si>
  <si>
    <r>
      <t xml:space="preserve">proszę wypełnić </t>
    </r>
    <r>
      <rPr>
        <b/>
        <sz val="11"/>
        <rFont val="Calibri"/>
        <family val="2"/>
        <charset val="238"/>
        <scheme val="minor"/>
      </rPr>
      <t xml:space="preserve">tylko </t>
    </r>
    <r>
      <rPr>
        <sz val="11"/>
        <rFont val="Calibri"/>
        <family val="2"/>
        <charset val="238"/>
        <scheme val="minor"/>
      </rPr>
      <t>pola zaznaczone na zielono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</si>
</sst>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zł&quot;_-;\-* #,##0.00\ &quot;zł&quot;_-;_-* &quot;-&quot;??\ &quot;zł&quot;_-;_-@_-"/>
    <numFmt numFmtId="164" formatCode="_-* #,##0\ &quot;zł&quot;_-;\-* #,##0\ &quot;zł&quot;_-;_-* &quot;-&quot;??\ &quot;zł&quot;_-;_-@_-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3" fillId="0" borderId="0" xfId="0" applyFont="1" applyProtection="1"/>
    <xf numFmtId="0" fontId="2" fillId="0" borderId="0" xfId="0" applyFont="1" applyProtection="1"/>
    <xf numFmtId="0" fontId="3" fillId="0" borderId="5" xfId="0" applyFont="1" applyBorder="1" applyProtection="1"/>
    <xf numFmtId="0" fontId="3" fillId="0" borderId="1" xfId="0" applyFont="1" applyBorder="1" applyProtection="1"/>
    <xf numFmtId="0" fontId="3" fillId="0" borderId="6" xfId="0" applyFont="1" applyBorder="1" applyProtection="1"/>
    <xf numFmtId="0" fontId="3" fillId="0" borderId="5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Protection="1"/>
    <xf numFmtId="0" fontId="3" fillId="0" borderId="8" xfId="0" applyFont="1" applyBorder="1" applyProtection="1"/>
    <xf numFmtId="0" fontId="3" fillId="0" borderId="9" xfId="0" applyFont="1" applyBorder="1" applyProtection="1"/>
    <xf numFmtId="0" fontId="2" fillId="0" borderId="0" xfId="0" applyFont="1" applyAlignment="1" applyProtection="1">
      <alignment horizontal="center"/>
    </xf>
    <xf numFmtId="2" fontId="2" fillId="0" borderId="0" xfId="0" applyNumberFormat="1" applyFont="1" applyAlignment="1" applyProtection="1">
      <alignment horizontal="center"/>
    </xf>
    <xf numFmtId="164" fontId="3" fillId="2" borderId="5" xfId="1" applyNumberFormat="1" applyFont="1" applyFill="1" applyBorder="1" applyAlignment="1" applyProtection="1">
      <alignment horizontal="center"/>
      <protection locked="0"/>
    </xf>
    <xf numFmtId="3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44" fontId="6" fillId="3" borderId="8" xfId="1" applyFont="1" applyFill="1" applyBorder="1" applyProtection="1"/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B25" sqref="B25"/>
    </sheetView>
  </sheetViews>
  <sheetFormatPr defaultColWidth="8.85546875" defaultRowHeight="15" x14ac:dyDescent="0.25"/>
  <cols>
    <col min="1" max="1" width="21.28515625" style="1" customWidth="1"/>
    <col min="2" max="2" width="18.28515625" style="1" customWidth="1"/>
    <col min="3" max="3" width="18.5703125" style="1" customWidth="1"/>
    <col min="4" max="4" width="24.5703125" style="1" customWidth="1"/>
    <col min="5" max="5" width="25.140625" style="1" customWidth="1"/>
    <col min="6" max="6" width="35.28515625" style="1" customWidth="1"/>
    <col min="7" max="12" width="8.85546875" style="1"/>
    <col min="13" max="13" width="11.28515625" style="1" customWidth="1"/>
    <col min="14" max="16384" width="8.85546875" style="1"/>
  </cols>
  <sheetData>
    <row r="1" spans="1:14" ht="36" customHeight="1" x14ac:dyDescent="0.25">
      <c r="A1" s="20" t="s">
        <v>15</v>
      </c>
      <c r="B1" s="21"/>
      <c r="C1" s="21"/>
      <c r="D1" s="21"/>
      <c r="E1" s="21"/>
      <c r="F1" s="22"/>
      <c r="H1" s="2" t="s">
        <v>4</v>
      </c>
      <c r="I1" s="2" t="s">
        <v>8</v>
      </c>
      <c r="J1" s="2">
        <v>10</v>
      </c>
      <c r="K1" s="2"/>
      <c r="L1" s="2"/>
      <c r="M1" s="2"/>
      <c r="N1" s="2"/>
    </row>
    <row r="2" spans="1:14" ht="22.15" customHeight="1" x14ac:dyDescent="0.25">
      <c r="A2" s="23" t="s">
        <v>21</v>
      </c>
      <c r="B2" s="24"/>
      <c r="C2" s="24"/>
      <c r="D2" s="24"/>
      <c r="E2" s="24"/>
      <c r="F2" s="25"/>
      <c r="H2" s="2" t="s">
        <v>5</v>
      </c>
      <c r="I2" s="2" t="s">
        <v>9</v>
      </c>
      <c r="J2" s="2">
        <v>12</v>
      </c>
      <c r="K2" s="2"/>
      <c r="L2" s="2"/>
      <c r="M2" s="2"/>
      <c r="N2" s="2"/>
    </row>
    <row r="3" spans="1:14" x14ac:dyDescent="0.25">
      <c r="A3" s="3"/>
      <c r="B3" s="4"/>
      <c r="C3" s="4"/>
      <c r="D3" s="4"/>
      <c r="E3" s="4"/>
      <c r="F3" s="5"/>
      <c r="H3" s="2"/>
      <c r="I3" s="2" t="s">
        <v>10</v>
      </c>
      <c r="J3" s="2">
        <v>15</v>
      </c>
      <c r="K3" s="2"/>
      <c r="L3" s="2"/>
      <c r="M3" s="2"/>
      <c r="N3" s="2"/>
    </row>
    <row r="4" spans="1:14" ht="47.45" customHeight="1" x14ac:dyDescent="0.25">
      <c r="A4" s="6" t="s">
        <v>14</v>
      </c>
      <c r="B4" s="7" t="s">
        <v>13</v>
      </c>
      <c r="C4" s="8" t="s">
        <v>2</v>
      </c>
      <c r="D4" s="7" t="s">
        <v>19</v>
      </c>
      <c r="E4" s="7" t="s">
        <v>16</v>
      </c>
      <c r="F4" s="9" t="s">
        <v>17</v>
      </c>
      <c r="H4" s="2"/>
      <c r="I4" s="2" t="s">
        <v>11</v>
      </c>
      <c r="J4" s="2"/>
      <c r="K4" s="2"/>
      <c r="L4" s="2"/>
      <c r="M4" s="2"/>
      <c r="N4" s="2"/>
    </row>
    <row r="5" spans="1:14" x14ac:dyDescent="0.25">
      <c r="A5" s="15">
        <v>21423000</v>
      </c>
      <c r="B5" s="16">
        <v>724088</v>
      </c>
      <c r="C5" s="17">
        <v>4</v>
      </c>
      <c r="D5" s="17" t="s">
        <v>5</v>
      </c>
      <c r="E5" s="17" t="s">
        <v>9</v>
      </c>
      <c r="F5" s="18">
        <v>12</v>
      </c>
      <c r="H5" s="2"/>
      <c r="I5" s="2"/>
      <c r="J5" s="2"/>
      <c r="K5" s="2"/>
      <c r="L5" s="2"/>
      <c r="M5" s="2"/>
      <c r="N5" s="2"/>
    </row>
    <row r="6" spans="1:14" ht="19.5" thickBot="1" x14ac:dyDescent="0.35">
      <c r="A6" s="10" t="s">
        <v>18</v>
      </c>
      <c r="B6" s="19">
        <f>IFERROR(SUM(M7*A5/(F5*12)),"")</f>
        <v>1874.5125000000003</v>
      </c>
      <c r="C6" s="11"/>
      <c r="D6" s="11"/>
      <c r="E6" s="11"/>
      <c r="F6" s="12"/>
      <c r="H6" s="13" t="s">
        <v>0</v>
      </c>
      <c r="I6" s="13" t="s">
        <v>1</v>
      </c>
      <c r="J6" s="13" t="s">
        <v>3</v>
      </c>
      <c r="K6" s="13" t="s">
        <v>6</v>
      </c>
      <c r="L6" s="13" t="s">
        <v>12</v>
      </c>
      <c r="M6" s="13" t="s">
        <v>7</v>
      </c>
      <c r="N6" s="2"/>
    </row>
    <row r="7" spans="1:14" x14ac:dyDescent="0.25">
      <c r="H7" s="13">
        <f>IF(A5&lt;10000000,0.2,IF(A5&lt;=50000000,0.07,IF(A5&gt;50000000,0.02)))</f>
        <v>7.0000000000000007E-2</v>
      </c>
      <c r="I7" s="13">
        <f>IF(B5&lt;10000,0.5,IF(B5&lt;=50000,0.02,IF(B5&gt;50000,0.01)))</f>
        <v>0.01</v>
      </c>
      <c r="J7" s="13">
        <f>IF(C5&lt;50,0.2,IF(C5&lt;=250,0.15,IF(C5&gt;250,0.1)))</f>
        <v>0.2</v>
      </c>
      <c r="K7" s="13">
        <f>IF(D5="tak",0.1,0)</f>
        <v>0</v>
      </c>
      <c r="L7" s="13">
        <f>IF(E5=I1,1,IF(E5=I2,0.9,IF(E5=I3,0.8,IF(E5=I4,0.7))))</f>
        <v>0.9</v>
      </c>
      <c r="M7" s="14">
        <f>SUM(0.05*(H7+I7+J7+K7)*L7)</f>
        <v>1.2600000000000002E-2</v>
      </c>
      <c r="N7" s="2"/>
    </row>
    <row r="8" spans="1:14" x14ac:dyDescent="0.25">
      <c r="A8" s="1" t="s">
        <v>20</v>
      </c>
      <c r="H8" s="2"/>
      <c r="I8" s="2"/>
      <c r="J8" s="2"/>
      <c r="K8" s="2"/>
      <c r="L8" s="2"/>
      <c r="M8" s="2"/>
      <c r="N8" s="2"/>
    </row>
    <row r="9" spans="1:14" x14ac:dyDescent="0.25">
      <c r="H9" s="2"/>
      <c r="I9" s="2"/>
      <c r="J9" s="2"/>
      <c r="K9" s="2"/>
      <c r="L9" s="2"/>
      <c r="M9" s="2"/>
      <c r="N9" s="2"/>
    </row>
    <row r="10" spans="1:14" x14ac:dyDescent="0.25">
      <c r="H10" s="2"/>
      <c r="I10" s="2"/>
      <c r="J10" s="2"/>
      <c r="K10" s="2"/>
      <c r="L10" s="2"/>
      <c r="M10" s="2"/>
      <c r="N10" s="2"/>
    </row>
    <row r="11" spans="1:14" x14ac:dyDescent="0.25">
      <c r="H11" s="2"/>
      <c r="I11" s="2"/>
      <c r="J11" s="2"/>
      <c r="K11" s="2"/>
      <c r="L11" s="2"/>
      <c r="M11" s="2"/>
      <c r="N11" s="2"/>
    </row>
    <row r="12" spans="1:14" x14ac:dyDescent="0.25">
      <c r="H12" s="2"/>
      <c r="I12" s="2"/>
      <c r="J12" s="2"/>
      <c r="K12" s="2"/>
      <c r="L12" s="2"/>
      <c r="M12" s="2"/>
      <c r="N12" s="2"/>
    </row>
  </sheetData>
  <sheetProtection algorithmName="SHA-512" hashValue="HiirBpkiil1QO9DhmjQSKXFFZIw4xvb8sCPK1zii0wBtSyRS2I9opbTbQQTqhjuVqCPVh+dMObu18o0wxp9DXg==" saltValue="kcGMXc7N7Be4BC1ANOBmZA==" spinCount="100000" sheet="1" objects="1" scenarios="1"/>
  <mergeCells count="2">
    <mergeCell ref="A1:F1"/>
    <mergeCell ref="A2:F2"/>
  </mergeCells>
  <dataValidations count="3">
    <dataValidation type="list" allowBlank="1" showInputMessage="1" showErrorMessage="1" sqref="D5">
      <formula1>$H$1:$H$2</formula1>
    </dataValidation>
    <dataValidation type="list" allowBlank="1" showInputMessage="1" showErrorMessage="1" sqref="E5">
      <formula1>$I$1:$I$4</formula1>
    </dataValidation>
    <dataValidation type="list" allowBlank="1" showInputMessage="1" showErrorMessage="1" sqref="F5">
      <formula1>$J$1:$J$3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KBabij</dc:creator>
  <cp:lastModifiedBy>Grażyna Mazur</cp:lastModifiedBy>
  <dcterms:created xsi:type="dcterms:W3CDTF">2018-10-12T07:14:32Z</dcterms:created>
  <dcterms:modified xsi:type="dcterms:W3CDTF">2019-01-25T14:48:52Z</dcterms:modified>
</cp:coreProperties>
</file>